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060" windowWidth="14340" windowHeight="6075" activeTab="0"/>
  </bookViews>
  <sheets>
    <sheet name="Июнь 2021" sheetId="1" r:id="rId1"/>
  </sheets>
  <definedNames>
    <definedName name="_xlnm.Print_Area" localSheetId="0">'Июнь 2021'!$A$1:$F$34</definedName>
  </definedNames>
  <calcPr fullCalcOnLoad="1"/>
</workbook>
</file>

<file path=xl/sharedStrings.xml><?xml version="1.0" encoding="utf-8"?>
<sst xmlns="http://schemas.openxmlformats.org/spreadsheetml/2006/main" count="34" uniqueCount="28">
  <si>
    <t>Расписание работы ускорителя</t>
  </si>
  <si>
    <t>Тема.</t>
  </si>
  <si>
    <t>Начало</t>
  </si>
  <si>
    <t>Конец</t>
  </si>
  <si>
    <t>Сутки</t>
  </si>
  <si>
    <t>Часы</t>
  </si>
  <si>
    <t>Канал.  Направление.</t>
  </si>
  <si>
    <t>Смены. Откачка. Настройка С/Ц.</t>
  </si>
  <si>
    <t>Гасимся</t>
  </si>
  <si>
    <t>ИРИС</t>
  </si>
  <si>
    <t>Октябрь</t>
  </si>
  <si>
    <t>Пн</t>
  </si>
  <si>
    <t>Вт</t>
  </si>
  <si>
    <t>Ср</t>
  </si>
  <si>
    <t>Чт</t>
  </si>
  <si>
    <t>Пт</t>
  </si>
  <si>
    <t>Сб</t>
  </si>
  <si>
    <t>Вс</t>
  </si>
  <si>
    <t>ГНЕЙС</t>
  </si>
  <si>
    <t>с 1 по 10 Г.зал 24 часа</t>
  </si>
  <si>
    <t>ОПР ГНЕЙС</t>
  </si>
  <si>
    <t>2021 г.</t>
  </si>
  <si>
    <t>Июнь 2021</t>
  </si>
  <si>
    <t>ОМРБ                             Штам Т.Н.                             11В</t>
  </si>
  <si>
    <t>Поглотитель</t>
  </si>
  <si>
    <t>напр. МБ,              200 МэВ</t>
  </si>
  <si>
    <t>Гл. зал,              100 МэВ</t>
  </si>
  <si>
    <t>Углеродные структуры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</si>
</sst>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[$-419]mmmm\ yy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2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10"/>
      <name val="Arial"/>
      <family val="2"/>
    </font>
    <font>
      <sz val="14"/>
      <color indexed="8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Arial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35" fillId="0" borderId="0" xfId="0" applyFont="1" applyAlignment="1">
      <alignment horizontal="center" vertical="center" wrapText="1"/>
    </xf>
    <xf numFmtId="0" fontId="43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35" fillId="0" borderId="0" xfId="0" applyFont="1" applyAlignment="1">
      <alignment horizontal="center" vertical="center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43" fillId="33" borderId="0" xfId="0" applyFont="1" applyFill="1" applyAlignment="1">
      <alignment wrapText="1"/>
    </xf>
    <xf numFmtId="0" fontId="46" fillId="0" borderId="0" xfId="0" applyFont="1" applyFill="1" applyAlignment="1">
      <alignment horizontal="left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2" fontId="2" fillId="0" borderId="10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22" fontId="2" fillId="0" borderId="11" xfId="0" applyNumberFormat="1" applyFont="1" applyFill="1" applyBorder="1" applyAlignment="1">
      <alignment horizontal="center" vertical="center" wrapText="1"/>
    </xf>
    <xf numFmtId="22" fontId="2" fillId="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1" fillId="0" borderId="0" xfId="42" applyAlignment="1" applyProtection="1">
      <alignment wrapText="1"/>
      <protection/>
    </xf>
    <xf numFmtId="0" fontId="3" fillId="0" borderId="0" xfId="0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y-calend.ru/production-calendar/2019/octobe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tabSelected="1" zoomScalePageLayoutView="0" workbookViewId="0" topLeftCell="A1">
      <selection activeCell="Z18" sqref="Z18"/>
    </sheetView>
  </sheetViews>
  <sheetFormatPr defaultColWidth="19.50390625" defaultRowHeight="15.75"/>
  <cols>
    <col min="1" max="3" width="19.50390625" style="0" customWidth="1"/>
    <col min="4" max="4" width="10.00390625" style="0" customWidth="1"/>
    <col min="5" max="5" width="7.625" style="0" customWidth="1"/>
    <col min="6" max="6" width="12.00390625" style="0" customWidth="1"/>
    <col min="7" max="10" width="8.75390625" style="0" hidden="1" customWidth="1"/>
    <col min="11" max="11" width="8.25390625" style="0" hidden="1" customWidth="1"/>
    <col min="12" max="12" width="6.75390625" style="0" hidden="1" customWidth="1"/>
    <col min="13" max="13" width="7.625" style="0" hidden="1" customWidth="1"/>
    <col min="14" max="14" width="6.25390625" style="0" hidden="1" customWidth="1"/>
    <col min="15" max="15" width="8.875" style="0" hidden="1" customWidth="1"/>
    <col min="16" max="16" width="7.00390625" style="0" hidden="1" customWidth="1"/>
    <col min="17" max="17" width="7.375" style="0" hidden="1" customWidth="1"/>
    <col min="18" max="18" width="6.75390625" style="0" hidden="1" customWidth="1"/>
    <col min="19" max="19" width="9.125" style="0" hidden="1" customWidth="1"/>
    <col min="20" max="20" width="7.125" style="0" hidden="1" customWidth="1"/>
    <col min="21" max="21" width="7.375" style="0" hidden="1" customWidth="1"/>
    <col min="22" max="22" width="6.75390625" style="0" hidden="1" customWidth="1"/>
    <col min="23" max="23" width="6.50390625" style="0" customWidth="1"/>
    <col min="24" max="24" width="14.50390625" style="0" customWidth="1"/>
    <col min="25" max="25" width="5.125" style="0" customWidth="1"/>
    <col min="26" max="27" width="5.625" style="0" customWidth="1"/>
    <col min="28" max="28" width="5.375" style="0" customWidth="1"/>
    <col min="29" max="93" width="5.625" style="0" customWidth="1"/>
  </cols>
  <sheetData>
    <row r="1" spans="1:31" s="6" customFormat="1" ht="13.5" customHeight="1">
      <c r="A1" s="40" t="s">
        <v>0</v>
      </c>
      <c r="B1" s="40"/>
      <c r="C1" s="40"/>
      <c r="D1" s="40"/>
      <c r="E1" s="40"/>
      <c r="F1" s="40"/>
      <c r="Y1" s="43"/>
      <c r="Z1" s="43"/>
      <c r="AA1" s="43"/>
      <c r="AB1" s="43"/>
      <c r="AC1" s="43"/>
      <c r="AD1" s="43"/>
      <c r="AE1" s="43"/>
    </row>
    <row r="2" spans="1:31" s="5" customFormat="1" ht="15.75" customHeight="1">
      <c r="A2" s="41" t="s">
        <v>21</v>
      </c>
      <c r="B2" s="41"/>
      <c r="C2" s="41"/>
      <c r="D2" s="41"/>
      <c r="E2" s="41"/>
      <c r="F2" s="41"/>
      <c r="K2" s="39" t="s">
        <v>10</v>
      </c>
      <c r="L2" s="39"/>
      <c r="M2" s="39"/>
      <c r="N2" s="39"/>
      <c r="O2" s="39"/>
      <c r="P2" s="39"/>
      <c r="Q2" s="39"/>
      <c r="Y2" s="23"/>
      <c r="Z2" s="23"/>
      <c r="AA2" s="23"/>
      <c r="AB2" s="23"/>
      <c r="AC2" s="23"/>
      <c r="AD2" s="23"/>
      <c r="AE2" s="23"/>
    </row>
    <row r="3" spans="1:31" s="5" customFormat="1" ht="13.5" customHeight="1">
      <c r="A3" s="7"/>
      <c r="F3" s="8"/>
      <c r="K3" s="16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  <c r="Q3" s="16" t="s">
        <v>17</v>
      </c>
      <c r="Y3" s="25"/>
      <c r="Z3" s="24"/>
      <c r="AA3" s="24"/>
      <c r="AB3" s="24"/>
      <c r="AC3" s="24"/>
      <c r="AD3" s="22"/>
      <c r="AE3" s="22"/>
    </row>
    <row r="4" spans="11:31" s="5" customFormat="1" ht="13.5" customHeight="1">
      <c r="K4" s="21">
        <v>28</v>
      </c>
      <c r="L4" s="21">
        <v>29</v>
      </c>
      <c r="M4" s="21">
        <v>30</v>
      </c>
      <c r="N4" s="18">
        <v>1</v>
      </c>
      <c r="O4" s="18">
        <v>2</v>
      </c>
      <c r="P4" s="22">
        <v>3</v>
      </c>
      <c r="Q4" s="22">
        <v>4</v>
      </c>
      <c r="Y4" s="24"/>
      <c r="Z4" s="24"/>
      <c r="AA4" s="24"/>
      <c r="AB4" s="24"/>
      <c r="AC4" s="24"/>
      <c r="AD4" s="22"/>
      <c r="AE4" s="22"/>
    </row>
    <row r="5" spans="1:31" s="5" customFormat="1" ht="13.5" customHeight="1">
      <c r="A5" s="42" t="s">
        <v>22</v>
      </c>
      <c r="B5" s="42"/>
      <c r="C5" s="42"/>
      <c r="D5" s="42"/>
      <c r="E5" s="42"/>
      <c r="F5" s="42"/>
      <c r="K5" s="24">
        <v>5</v>
      </c>
      <c r="L5" s="24">
        <v>6</v>
      </c>
      <c r="M5" s="18">
        <v>7</v>
      </c>
      <c r="N5" s="18">
        <v>8</v>
      </c>
      <c r="O5" s="18">
        <v>9</v>
      </c>
      <c r="P5" s="22">
        <v>10</v>
      </c>
      <c r="Q5" s="22">
        <v>11</v>
      </c>
      <c r="Y5" s="22"/>
      <c r="Z5" s="24"/>
      <c r="AA5" s="24"/>
      <c r="AB5" s="24"/>
      <c r="AC5" s="24"/>
      <c r="AD5" s="22"/>
      <c r="AE5" s="22"/>
    </row>
    <row r="6" spans="2:31" s="1" customFormat="1" ht="13.5" customHeight="1">
      <c r="B6" s="2"/>
      <c r="K6" s="24">
        <v>12</v>
      </c>
      <c r="L6" s="24">
        <v>13</v>
      </c>
      <c r="M6" s="18">
        <v>14</v>
      </c>
      <c r="N6" s="18">
        <v>15</v>
      </c>
      <c r="O6" s="18">
        <v>16</v>
      </c>
      <c r="P6" s="22">
        <v>17</v>
      </c>
      <c r="Q6" s="22">
        <v>18</v>
      </c>
      <c r="Y6" s="24"/>
      <c r="Z6" s="24"/>
      <c r="AA6" s="24"/>
      <c r="AB6" s="24"/>
      <c r="AC6" s="24"/>
      <c r="AD6" s="22"/>
      <c r="AE6" s="22"/>
    </row>
    <row r="7" spans="11:31" s="1" customFormat="1" ht="15" customHeight="1">
      <c r="K7" s="24">
        <v>19</v>
      </c>
      <c r="L7" s="24">
        <v>20</v>
      </c>
      <c r="M7" s="18">
        <v>21</v>
      </c>
      <c r="N7" s="18">
        <v>22</v>
      </c>
      <c r="O7" s="18">
        <v>23</v>
      </c>
      <c r="P7" s="22">
        <v>24</v>
      </c>
      <c r="Q7" s="22">
        <v>25</v>
      </c>
      <c r="Y7" s="24"/>
      <c r="Z7" s="24"/>
      <c r="AA7" s="24"/>
      <c r="AB7" s="25"/>
      <c r="AC7" s="25"/>
      <c r="AD7" s="17"/>
      <c r="AE7" s="17"/>
    </row>
    <row r="8" spans="1:31" s="1" customFormat="1" ht="14.25" customHeight="1">
      <c r="A8" s="4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K8" s="24">
        <v>26</v>
      </c>
      <c r="L8" s="24">
        <v>27</v>
      </c>
      <c r="M8" s="18">
        <v>28</v>
      </c>
      <c r="N8" s="18">
        <v>29</v>
      </c>
      <c r="O8" s="18">
        <v>30</v>
      </c>
      <c r="P8" s="22">
        <v>31</v>
      </c>
      <c r="Q8" s="17">
        <v>1</v>
      </c>
      <c r="Y8" s="18"/>
      <c r="Z8" s="15"/>
      <c r="AA8" s="15"/>
      <c r="AB8" s="15"/>
      <c r="AC8" s="15"/>
      <c r="AD8" s="17"/>
      <c r="AE8" s="17"/>
    </row>
    <row r="9" spans="1:17" s="1" customFormat="1" ht="13.5" customHeight="1">
      <c r="A9" s="30" t="s">
        <v>7</v>
      </c>
      <c r="B9" s="9">
        <f>WEEKDAY(B10,2)</f>
        <v>1</v>
      </c>
      <c r="C9" s="9">
        <f>WEEKDAY(C10,2)</f>
        <v>3</v>
      </c>
      <c r="D9" s="10"/>
      <c r="E9" s="11"/>
      <c r="F9" s="12"/>
      <c r="K9" s="25">
        <v>2</v>
      </c>
      <c r="L9" s="26">
        <v>3</v>
      </c>
      <c r="M9" s="17">
        <v>4</v>
      </c>
      <c r="N9" s="15">
        <v>5</v>
      </c>
      <c r="O9" s="15">
        <v>6</v>
      </c>
      <c r="P9" s="17">
        <v>7</v>
      </c>
      <c r="Q9" s="17">
        <v>8</v>
      </c>
    </row>
    <row r="10" spans="1:17" s="1" customFormat="1" ht="13.5" customHeight="1">
      <c r="A10" s="30"/>
      <c r="B10" s="31">
        <v>44354.375</v>
      </c>
      <c r="C10" s="31">
        <v>44356.375</v>
      </c>
      <c r="D10" s="32">
        <f>C10-B10</f>
        <v>2</v>
      </c>
      <c r="E10" s="34">
        <f>24*D10</f>
        <v>48</v>
      </c>
      <c r="F10" s="28"/>
      <c r="K10" s="25">
        <v>9</v>
      </c>
      <c r="L10" s="25">
        <v>10</v>
      </c>
      <c r="M10"/>
      <c r="N10"/>
      <c r="O10"/>
      <c r="P10"/>
      <c r="Q10"/>
    </row>
    <row r="11" spans="1:17" s="1" customFormat="1" ht="13.5" customHeight="1">
      <c r="A11" s="30"/>
      <c r="B11" s="31">
        <v>0.375</v>
      </c>
      <c r="C11" s="31">
        <v>0.375</v>
      </c>
      <c r="D11" s="38"/>
      <c r="E11" s="35"/>
      <c r="F11" s="29"/>
      <c r="K11" s="15"/>
      <c r="L11" s="15"/>
      <c r="M11"/>
      <c r="N11"/>
      <c r="O11"/>
      <c r="P11"/>
      <c r="Q11"/>
    </row>
    <row r="12" spans="1:17" s="1" customFormat="1" ht="13.5" customHeight="1">
      <c r="A12" s="30" t="s">
        <v>9</v>
      </c>
      <c r="B12" s="9">
        <f>WEEKDAY(B13,2)</f>
        <v>3</v>
      </c>
      <c r="C12" s="9">
        <f>WEEKDAY(C13,2)</f>
        <v>4</v>
      </c>
      <c r="D12" s="10"/>
      <c r="E12" s="11"/>
      <c r="F12" s="13" t="s">
        <v>24</v>
      </c>
      <c r="K12" s="15"/>
      <c r="L12" s="15"/>
      <c r="M12"/>
      <c r="N12"/>
      <c r="O12"/>
      <c r="P12"/>
      <c r="Q12"/>
    </row>
    <row r="13" spans="1:17" s="1" customFormat="1" ht="13.5" customHeight="1">
      <c r="A13" s="30"/>
      <c r="B13" s="31">
        <v>44356.375</v>
      </c>
      <c r="C13" s="31">
        <v>44357.375</v>
      </c>
      <c r="D13" s="32">
        <f>C13-B13</f>
        <v>1</v>
      </c>
      <c r="E13" s="34">
        <f>24*D13</f>
        <v>24</v>
      </c>
      <c r="F13" s="28" t="s">
        <v>26</v>
      </c>
      <c r="K13" s="15"/>
      <c r="L13" s="15"/>
      <c r="M13"/>
      <c r="N13"/>
      <c r="O13"/>
      <c r="P13"/>
      <c r="Q13"/>
    </row>
    <row r="14" spans="1:17" s="1" customFormat="1" ht="13.5" customHeight="1">
      <c r="A14" s="30"/>
      <c r="B14" s="31">
        <v>0.375</v>
      </c>
      <c r="C14" s="31">
        <v>0.375</v>
      </c>
      <c r="D14" s="33"/>
      <c r="E14" s="35"/>
      <c r="F14" s="29"/>
      <c r="K14" s="15"/>
      <c r="L14" s="15"/>
      <c r="M14"/>
      <c r="N14"/>
      <c r="O14"/>
      <c r="P14"/>
      <c r="Q14"/>
    </row>
    <row r="15" spans="1:17" s="1" customFormat="1" ht="13.5" customHeight="1">
      <c r="A15" s="30" t="s">
        <v>27</v>
      </c>
      <c r="B15" s="9">
        <f>WEEKDAY(B16,2)</f>
        <v>3</v>
      </c>
      <c r="C15" s="9">
        <f>WEEKDAY(C16,2)</f>
        <v>5</v>
      </c>
      <c r="D15" s="10"/>
      <c r="E15" s="11"/>
      <c r="F15" s="13" t="s">
        <v>24</v>
      </c>
      <c r="K15" s="15"/>
      <c r="L15" s="15"/>
      <c r="M15"/>
      <c r="N15"/>
      <c r="O15"/>
      <c r="P15"/>
      <c r="Q15"/>
    </row>
    <row r="16" spans="1:17" s="1" customFormat="1" ht="13.5" customHeight="1">
      <c r="A16" s="30"/>
      <c r="B16" s="31">
        <v>44356.375</v>
      </c>
      <c r="C16" s="36">
        <v>44358.375</v>
      </c>
      <c r="D16" s="32">
        <f>C16-B16</f>
        <v>2</v>
      </c>
      <c r="E16" s="34">
        <f>24*D16</f>
        <v>48</v>
      </c>
      <c r="F16" s="28" t="s">
        <v>26</v>
      </c>
      <c r="K16" s="15"/>
      <c r="L16" s="15"/>
      <c r="M16"/>
      <c r="N16"/>
      <c r="O16"/>
      <c r="P16"/>
      <c r="Q16"/>
    </row>
    <row r="17" spans="1:17" s="1" customFormat="1" ht="13.5" customHeight="1">
      <c r="A17" s="30"/>
      <c r="B17" s="31">
        <v>0.375</v>
      </c>
      <c r="C17" s="37"/>
      <c r="D17" s="33"/>
      <c r="E17" s="35"/>
      <c r="F17" s="29"/>
      <c r="K17" s="15"/>
      <c r="L17" s="15"/>
      <c r="M17"/>
      <c r="N17"/>
      <c r="O17"/>
      <c r="P17"/>
      <c r="Q17"/>
    </row>
    <row r="18" spans="1:17" s="1" customFormat="1" ht="13.5" customHeight="1">
      <c r="A18" s="30" t="s">
        <v>23</v>
      </c>
      <c r="B18" s="9">
        <f>WEEKDAY(B19,2)</f>
        <v>5</v>
      </c>
      <c r="C18" s="9">
        <f>WEEKDAY(C19,2)</f>
        <v>5</v>
      </c>
      <c r="D18" s="10"/>
      <c r="E18" s="11"/>
      <c r="F18" s="13" t="s">
        <v>24</v>
      </c>
      <c r="K18" s="15"/>
      <c r="L18" s="15"/>
      <c r="M18"/>
      <c r="N18"/>
      <c r="O18"/>
      <c r="P18"/>
      <c r="Q18"/>
    </row>
    <row r="19" spans="1:17" s="1" customFormat="1" ht="13.5" customHeight="1">
      <c r="A19" s="30"/>
      <c r="B19" s="31">
        <v>44358.375</v>
      </c>
      <c r="C19" s="31">
        <v>44358.875</v>
      </c>
      <c r="D19" s="32">
        <f>C19-B19</f>
        <v>0.5</v>
      </c>
      <c r="E19" s="34">
        <f>24*D19</f>
        <v>12</v>
      </c>
      <c r="F19" s="28" t="s">
        <v>25</v>
      </c>
      <c r="K19" s="15"/>
      <c r="L19" s="15"/>
      <c r="M19"/>
      <c r="N19"/>
      <c r="O19"/>
      <c r="P19"/>
      <c r="Q19"/>
    </row>
    <row r="20" spans="1:17" s="1" customFormat="1" ht="13.5" customHeight="1">
      <c r="A20" s="30"/>
      <c r="B20" s="31">
        <v>0.375</v>
      </c>
      <c r="C20" s="31">
        <v>0.375</v>
      </c>
      <c r="D20" s="33"/>
      <c r="E20" s="35"/>
      <c r="F20" s="29"/>
      <c r="K20" s="15"/>
      <c r="L20" s="15"/>
      <c r="M20"/>
      <c r="N20"/>
      <c r="O20"/>
      <c r="P20"/>
      <c r="Q20"/>
    </row>
    <row r="21" spans="1:6" ht="15.75">
      <c r="A21" s="30" t="s">
        <v>8</v>
      </c>
      <c r="B21" s="9">
        <f>WEEKDAY(B22,2)</f>
        <v>5</v>
      </c>
      <c r="C21" s="9">
        <f>WEEKDAY(C22,2)</f>
        <v>6</v>
      </c>
      <c r="D21" s="10"/>
      <c r="E21" s="11"/>
      <c r="F21" s="12"/>
    </row>
    <row r="22" spans="1:6" ht="15.75">
      <c r="A22" s="30"/>
      <c r="B22" s="31">
        <v>44358.875</v>
      </c>
      <c r="C22" s="31">
        <v>44359.333333333336</v>
      </c>
      <c r="D22" s="32">
        <f>C22-B22</f>
        <v>0.45833333333575865</v>
      </c>
      <c r="E22" s="34">
        <f>24*D22</f>
        <v>11.000000000058208</v>
      </c>
      <c r="F22" s="28"/>
    </row>
    <row r="23" spans="1:6" ht="15.75">
      <c r="A23" s="30"/>
      <c r="B23" s="31">
        <v>0.375</v>
      </c>
      <c r="C23" s="31">
        <v>0.375</v>
      </c>
      <c r="D23" s="33"/>
      <c r="E23" s="35"/>
      <c r="F23" s="29"/>
    </row>
    <row r="24" spans="1:6" ht="15.75">
      <c r="A24" s="30" t="s">
        <v>7</v>
      </c>
      <c r="B24" s="9">
        <f>WEEKDAY(B25,2)</f>
        <v>2</v>
      </c>
      <c r="C24" s="9">
        <f>WEEKDAY(C25,2)</f>
        <v>4</v>
      </c>
      <c r="D24" s="10"/>
      <c r="E24" s="11"/>
      <c r="F24" s="12"/>
    </row>
    <row r="25" spans="1:6" ht="15.75">
      <c r="A25" s="30"/>
      <c r="B25" s="31">
        <v>44362.375</v>
      </c>
      <c r="C25" s="31">
        <v>44364.375</v>
      </c>
      <c r="D25" s="32">
        <f>C25-B25</f>
        <v>2</v>
      </c>
      <c r="E25" s="34">
        <f>24*D25</f>
        <v>48</v>
      </c>
      <c r="F25" s="28"/>
    </row>
    <row r="26" spans="1:6" ht="15.75">
      <c r="A26" s="30"/>
      <c r="B26" s="31">
        <v>0.375</v>
      </c>
      <c r="C26" s="31">
        <v>0.375</v>
      </c>
      <c r="D26" s="38"/>
      <c r="E26" s="35"/>
      <c r="F26" s="29"/>
    </row>
    <row r="27" spans="1:17" s="1" customFormat="1" ht="13.5" customHeight="1">
      <c r="A27" s="30" t="s">
        <v>20</v>
      </c>
      <c r="B27" s="9">
        <f>WEEKDAY(B28,2)</f>
        <v>4</v>
      </c>
      <c r="C27" s="9">
        <f>WEEKDAY(C28,2)</f>
        <v>2</v>
      </c>
      <c r="D27" s="10"/>
      <c r="E27" s="11"/>
      <c r="F27" s="13"/>
      <c r="K27" s="15"/>
      <c r="L27" s="15"/>
      <c r="M27"/>
      <c r="N27"/>
      <c r="O27"/>
      <c r="P27"/>
      <c r="Q27"/>
    </row>
    <row r="28" spans="1:17" s="1" customFormat="1" ht="13.5" customHeight="1">
      <c r="A28" s="30"/>
      <c r="B28" s="31">
        <v>44364.375</v>
      </c>
      <c r="C28" s="31">
        <v>44369.375</v>
      </c>
      <c r="D28" s="32">
        <f>C28-B28</f>
        <v>5</v>
      </c>
      <c r="E28" s="34">
        <f>24*D28</f>
        <v>120</v>
      </c>
      <c r="F28" s="28" t="s">
        <v>18</v>
      </c>
      <c r="K28" s="15"/>
      <c r="L28" s="15"/>
      <c r="M28"/>
      <c r="N28"/>
      <c r="O28"/>
      <c r="P28"/>
      <c r="Q28"/>
    </row>
    <row r="29" spans="1:17" s="1" customFormat="1" ht="13.5" customHeight="1">
      <c r="A29" s="30"/>
      <c r="B29" s="31">
        <v>0.375</v>
      </c>
      <c r="C29" s="31">
        <v>0.375</v>
      </c>
      <c r="D29" s="33"/>
      <c r="E29" s="35"/>
      <c r="F29" s="29"/>
      <c r="K29" s="15"/>
      <c r="L29" s="15"/>
      <c r="M29"/>
      <c r="N29"/>
      <c r="O29"/>
      <c r="P29"/>
      <c r="Q29"/>
    </row>
    <row r="30" spans="1:28" ht="15.75" customHeight="1">
      <c r="A30" s="30" t="s">
        <v>8</v>
      </c>
      <c r="B30" s="9">
        <f>WEEKDAY(B31,2)</f>
        <v>2</v>
      </c>
      <c r="C30" s="9">
        <f>WEEKDAY(C31,2)</f>
        <v>2</v>
      </c>
      <c r="D30" s="10"/>
      <c r="E30" s="11"/>
      <c r="F30" s="12"/>
      <c r="G30" s="1"/>
      <c r="H30" s="27" t="s">
        <v>9</v>
      </c>
      <c r="I30" s="14" t="s">
        <v>19</v>
      </c>
      <c r="J30" s="1"/>
      <c r="L30" s="19">
        <v>1</v>
      </c>
      <c r="M30" s="19"/>
      <c r="N30" s="20" t="e">
        <f>(#REF!-L30*7.2)/12</f>
        <v>#REF!</v>
      </c>
      <c r="O30" s="19"/>
      <c r="P30" s="19"/>
      <c r="Q30" s="19">
        <v>1</v>
      </c>
      <c r="R30" s="19"/>
      <c r="S30" s="20" t="e">
        <f>(#REF!-Q30*12)/7.2</f>
        <v>#REF!</v>
      </c>
      <c r="T30" s="19"/>
      <c r="U30" s="20" t="e">
        <f>36*Q30/24+S30</f>
        <v>#REF!</v>
      </c>
      <c r="X30" s="1"/>
      <c r="Y30" s="1"/>
      <c r="Z30" s="1"/>
      <c r="AA30" s="1"/>
      <c r="AB30" s="1"/>
    </row>
    <row r="31" spans="1:28" ht="15.75" customHeight="1">
      <c r="A31" s="30"/>
      <c r="B31" s="31">
        <v>44369.375</v>
      </c>
      <c r="C31" s="31">
        <v>44369.833333333336</v>
      </c>
      <c r="D31" s="32">
        <f>C31-B31</f>
        <v>0.45833333333575865</v>
      </c>
      <c r="E31" s="34">
        <f>24*D31</f>
        <v>11.000000000058208</v>
      </c>
      <c r="F31" s="28"/>
      <c r="G31" s="1"/>
      <c r="H31" s="27"/>
      <c r="I31" s="14"/>
      <c r="J31" s="1"/>
      <c r="L31" s="19"/>
      <c r="M31" s="19"/>
      <c r="N31" s="20"/>
      <c r="O31" s="19"/>
      <c r="P31" s="19"/>
      <c r="Q31" s="19"/>
      <c r="R31" s="19"/>
      <c r="S31" s="20"/>
      <c r="T31" s="19"/>
      <c r="U31" s="20"/>
      <c r="X31" s="1"/>
      <c r="Y31" s="1"/>
      <c r="Z31" s="1"/>
      <c r="AA31" s="1"/>
      <c r="AB31" s="1"/>
    </row>
    <row r="32" spans="1:28" ht="15.75" customHeight="1">
      <c r="A32" s="30"/>
      <c r="B32" s="31">
        <v>0.375</v>
      </c>
      <c r="C32" s="31">
        <v>0.375</v>
      </c>
      <c r="D32" s="33"/>
      <c r="E32" s="35"/>
      <c r="F32" s="29"/>
      <c r="G32" s="1"/>
      <c r="H32" s="27"/>
      <c r="I32" s="14"/>
      <c r="J32" s="1"/>
      <c r="L32" s="19"/>
      <c r="M32" s="19"/>
      <c r="N32" s="20"/>
      <c r="O32" s="19"/>
      <c r="P32" s="19"/>
      <c r="Q32" s="19"/>
      <c r="R32" s="19"/>
      <c r="S32" s="20"/>
      <c r="T32" s="19"/>
      <c r="U32" s="20"/>
      <c r="X32" s="1"/>
      <c r="Y32" s="1"/>
      <c r="Z32" s="1"/>
      <c r="AA32" s="1"/>
      <c r="AB32" s="1"/>
    </row>
    <row r="33" spans="1:28" ht="15.75">
      <c r="A33" s="1"/>
      <c r="B33" s="1"/>
      <c r="C33" s="1"/>
      <c r="D33" s="1"/>
      <c r="E33" s="1"/>
      <c r="F33" s="1"/>
      <c r="L33" s="19">
        <v>18</v>
      </c>
      <c r="M33" s="19"/>
      <c r="N33" s="20" t="e">
        <f>(#REF!-L33*7.2)/12</f>
        <v>#REF!</v>
      </c>
      <c r="O33" s="19"/>
      <c r="P33" s="19"/>
      <c r="Q33" s="19">
        <v>18</v>
      </c>
      <c r="R33" s="19"/>
      <c r="S33" s="20" t="e">
        <f>(#REF!-Q33*12)/7.2</f>
        <v>#REF!</v>
      </c>
      <c r="T33" s="19"/>
      <c r="U33" s="20" t="e">
        <f>36*Q33/24+S33</f>
        <v>#REF!</v>
      </c>
      <c r="X33" s="1"/>
      <c r="Y33" s="1"/>
      <c r="Z33" s="1"/>
      <c r="AA33" s="1"/>
      <c r="AB33" s="1"/>
    </row>
    <row r="34" spans="1:28" ht="15.75">
      <c r="A34" s="1"/>
      <c r="B34" s="1"/>
      <c r="C34" s="1"/>
      <c r="D34" s="1"/>
      <c r="E34" s="3">
        <f>SUM(E10:E33)</f>
        <v>322.0000000001164</v>
      </c>
      <c r="F34" s="1"/>
      <c r="L34" s="19">
        <v>19</v>
      </c>
      <c r="M34" s="19"/>
      <c r="N34" s="20" t="e">
        <f>(#REF!-L34*7.2)/12</f>
        <v>#REF!</v>
      </c>
      <c r="O34" s="19"/>
      <c r="P34" s="19"/>
      <c r="Q34" s="19">
        <v>19</v>
      </c>
      <c r="R34" s="19"/>
      <c r="S34" s="20" t="e">
        <f>(#REF!-Q34*12)/7.2</f>
        <v>#REF!</v>
      </c>
      <c r="T34" s="19"/>
      <c r="U34" s="20" t="e">
        <f>36*Q34/24+S34</f>
        <v>#REF!</v>
      </c>
      <c r="X34" s="1"/>
      <c r="Y34" s="1"/>
      <c r="Z34" s="1"/>
      <c r="AA34" s="3"/>
      <c r="AB34" s="1"/>
    </row>
    <row r="35" spans="1:28" ht="15.75">
      <c r="A35" s="1"/>
      <c r="B35" s="1"/>
      <c r="C35" s="1"/>
      <c r="D35" s="1"/>
      <c r="E35" s="3"/>
      <c r="F35" s="1"/>
      <c r="L35" s="19"/>
      <c r="M35" s="19"/>
      <c r="N35" s="20"/>
      <c r="O35" s="19"/>
      <c r="P35" s="19"/>
      <c r="Q35" s="19"/>
      <c r="R35" s="19"/>
      <c r="S35" s="20"/>
      <c r="T35" s="19"/>
      <c r="U35" s="20"/>
      <c r="X35" s="1"/>
      <c r="Y35" s="1"/>
      <c r="Z35" s="1"/>
      <c r="AA35" s="3"/>
      <c r="AB35" s="1"/>
    </row>
  </sheetData>
  <sheetProtection/>
  <mergeCells count="53">
    <mergeCell ref="D13:D14"/>
    <mergeCell ref="E13:E14"/>
    <mergeCell ref="Y1:AE1"/>
    <mergeCell ref="B10:B11"/>
    <mergeCell ref="C10:C11"/>
    <mergeCell ref="D10:D11"/>
    <mergeCell ref="F13:F14"/>
    <mergeCell ref="E10:E11"/>
    <mergeCell ref="B13:B14"/>
    <mergeCell ref="C13:C14"/>
    <mergeCell ref="F28:F29"/>
    <mergeCell ref="A1:F1"/>
    <mergeCell ref="A2:F2"/>
    <mergeCell ref="A5:F5"/>
    <mergeCell ref="A9:A11"/>
    <mergeCell ref="E19:E20"/>
    <mergeCell ref="F19:F20"/>
    <mergeCell ref="A24:A26"/>
    <mergeCell ref="B28:B29"/>
    <mergeCell ref="A12:A14"/>
    <mergeCell ref="K2:Q2"/>
    <mergeCell ref="F10:F11"/>
    <mergeCell ref="F31:F32"/>
    <mergeCell ref="A30:A32"/>
    <mergeCell ref="B31:B32"/>
    <mergeCell ref="C31:C32"/>
    <mergeCell ref="D31:D32"/>
    <mergeCell ref="D28:D29"/>
    <mergeCell ref="A27:A29"/>
    <mergeCell ref="F25:F26"/>
    <mergeCell ref="E31:E32"/>
    <mergeCell ref="A18:A20"/>
    <mergeCell ref="B19:B20"/>
    <mergeCell ref="C19:C20"/>
    <mergeCell ref="D19:D20"/>
    <mergeCell ref="E28:E29"/>
    <mergeCell ref="C28:C29"/>
    <mergeCell ref="B16:B17"/>
    <mergeCell ref="C16:C17"/>
    <mergeCell ref="D16:D17"/>
    <mergeCell ref="E16:E17"/>
    <mergeCell ref="B25:B26"/>
    <mergeCell ref="C25:C26"/>
    <mergeCell ref="D25:D26"/>
    <mergeCell ref="E25:E26"/>
    <mergeCell ref="F16:F17"/>
    <mergeCell ref="A21:A23"/>
    <mergeCell ref="B22:B23"/>
    <mergeCell ref="C22:C23"/>
    <mergeCell ref="D22:D23"/>
    <mergeCell ref="E22:E23"/>
    <mergeCell ref="F22:F23"/>
    <mergeCell ref="A15:A17"/>
  </mergeCells>
  <hyperlinks>
    <hyperlink ref="K2" r:id="rId1" display="https://my-calend.ru/production-calendar/2019/october"/>
  </hyperlinks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90" r:id="rId2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 E</dc:creator>
  <cp:keywords/>
  <dc:description/>
  <cp:lastModifiedBy>worker</cp:lastModifiedBy>
  <cp:lastPrinted>2019-09-26T07:30:39Z</cp:lastPrinted>
  <dcterms:created xsi:type="dcterms:W3CDTF">2015-03-13T13:02:11Z</dcterms:created>
  <dcterms:modified xsi:type="dcterms:W3CDTF">2022-02-10T08:12:56Z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